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465"/>
  </bookViews>
  <sheets>
    <sheet name="Sheet1" sheetId="1" r:id="rId1"/>
    <sheet name="Sheet2" sheetId="2" r:id="rId2"/>
  </sheets>
  <calcPr calcId="144525" refMode="R1C1"/>
</workbook>
</file>

<file path=xl/sharedStrings.xml><?xml version="1.0" encoding="utf-8"?>
<sst xmlns="http://schemas.openxmlformats.org/spreadsheetml/2006/main" count="288" uniqueCount="109">
  <si>
    <t>附件2</t>
  </si>
  <si>
    <t>部门绩效自评结果公开汇总表</t>
  </si>
  <si>
    <t>主管部门：石家庄市自然资源和规划局鹿泉分局</t>
  </si>
  <si>
    <t>单位：万元</t>
  </si>
  <si>
    <t>序号</t>
  </si>
  <si>
    <t>项目名称</t>
  </si>
  <si>
    <t>项目实施单位</t>
  </si>
  <si>
    <t>预算数
（调整后）</t>
  </si>
  <si>
    <t>执行数
（至2022年底）</t>
  </si>
  <si>
    <t>结余交回财政数</t>
  </si>
  <si>
    <t>自评得分</t>
  </si>
  <si>
    <t>自评结果应用意见</t>
  </si>
  <si>
    <t>2022年批而未供土地控规编制</t>
  </si>
  <si>
    <t>石家庄市自然资源和规划局鹿泉分局</t>
  </si>
  <si>
    <t>较差，及时合理调整预算</t>
  </si>
  <si>
    <t>新旧杏苑路片区山场绿化工程</t>
  </si>
  <si>
    <t>优秀，及时合理调整预算</t>
  </si>
  <si>
    <t>土地出让及管理业务费</t>
  </si>
  <si>
    <t>优秀，应继续给予资金支持</t>
  </si>
  <si>
    <t>2019年春季造林2020年占地补偿（专项资金）</t>
  </si>
  <si>
    <t>2019年秋冬季造林2020年占地补偿(专项资金）</t>
  </si>
  <si>
    <t>规划展馆运行经费</t>
  </si>
  <si>
    <t>存量低效用地再开发专项规划编制</t>
  </si>
  <si>
    <t>蓄水池二期工程（专项资金）</t>
  </si>
  <si>
    <t>西美金山湖小镇地质灾害治理工程</t>
  </si>
  <si>
    <t>露天矿山深度整治</t>
  </si>
  <si>
    <t>古树名木管护</t>
  </si>
  <si>
    <t>优秀，加大筹措资金力度，确保资金足额到位</t>
  </si>
  <si>
    <t>不动产登记大厅增加购买服务所需费用</t>
  </si>
  <si>
    <t>林果景观提升工程</t>
  </si>
  <si>
    <t>东胡申村东350m、水悦龙庭1.2km矿山复绿项目</t>
  </si>
  <si>
    <t>森林植被恢复费</t>
  </si>
  <si>
    <t>鹿泉区土地二级市场交易监管平台项目</t>
  </si>
  <si>
    <t>规委会经费</t>
  </si>
  <si>
    <t>优秀，期待更好的公共效益</t>
  </si>
  <si>
    <t>太行山生态绿化(2018）2020年占地补偿（专项资金）</t>
  </si>
  <si>
    <t>不动产登记历史数据补充完善</t>
  </si>
  <si>
    <t>绿化精品村奖补资金</t>
  </si>
  <si>
    <t>2020年春季造林（专项资金）</t>
  </si>
  <si>
    <t>不动产登记档案信息化及自助设备采购</t>
  </si>
  <si>
    <t>森林防火远程视频监控系统（2018年）</t>
  </si>
  <si>
    <t>郄庄林场运营经费</t>
  </si>
  <si>
    <t>永久基本农田控制线统筹划定及自查评估</t>
  </si>
  <si>
    <t>林木管护资金</t>
  </si>
  <si>
    <t>寺家庄镇107道路景观提升规矩设计费</t>
  </si>
  <si>
    <t>消防水池建设（一期）</t>
  </si>
  <si>
    <t>自然保护地评估项目</t>
  </si>
  <si>
    <t>集体土地确权项目房屋测绘调查及监理项目</t>
  </si>
  <si>
    <t>2020年度国土变更调查</t>
  </si>
  <si>
    <t>林木有害生物灾害治理资金</t>
  </si>
  <si>
    <t>土储债券付服务费</t>
  </si>
  <si>
    <t>黄岩栈道矿区、第一建材矿山复绿项目</t>
  </si>
  <si>
    <t>专职护林员经费</t>
  </si>
  <si>
    <t>农村集体土地所有权补充调查项目</t>
  </si>
  <si>
    <t>环城绿化林带建设（2018）2020年占地补偿（专项资金）</t>
  </si>
  <si>
    <t>森林防火指挥中心设备购置款（2018年）</t>
  </si>
  <si>
    <t>石井乡栈道村东崩塌地质灾害治理项目</t>
  </si>
  <si>
    <t>规划编制旧欠</t>
  </si>
  <si>
    <t>良好，及时合理调整预算</t>
  </si>
  <si>
    <t>退役军人工资</t>
  </si>
  <si>
    <t>森林消防队伍日常及车辆装备费</t>
  </si>
  <si>
    <t>2022年上半年国土变更调查</t>
  </si>
  <si>
    <t>太行山山场绿化工程</t>
  </si>
  <si>
    <t>主城区控规编制</t>
  </si>
  <si>
    <t>一般，及时合理调整预算</t>
  </si>
  <si>
    <t>宜安镇东焦中队造林建设工程（专项资金）</t>
  </si>
  <si>
    <t>风险普查经费</t>
  </si>
  <si>
    <t>不动产登记各部门集中办公场所租赁费</t>
  </si>
  <si>
    <t>山前大道两侧桃、杏园占地补偿（专项资金）</t>
  </si>
  <si>
    <t>西部山前区两侧绿化占地补偿费</t>
  </si>
  <si>
    <t>动态维护</t>
  </si>
  <si>
    <t>2021年度国土变更调查</t>
  </si>
  <si>
    <t>谷家峪隧道边坡绿化</t>
  </si>
  <si>
    <t>西北建材区矿山环境恢复治理</t>
  </si>
  <si>
    <t>山前大道两侧绿化500米</t>
  </si>
  <si>
    <t>指挥中心视频监控运行维护费</t>
  </si>
  <si>
    <t>建设项目用地红线图测量</t>
  </si>
  <si>
    <t>北算坡一厂建筑石料用灰岩矿生态修复项目</t>
  </si>
  <si>
    <t>金凤路花草组合工程</t>
  </si>
  <si>
    <t>自然资源确权登记</t>
  </si>
  <si>
    <t>三环路绿地占地</t>
  </si>
  <si>
    <t>鹿泉区生态保护红线数据库编制</t>
  </si>
  <si>
    <t>智慧场馆片区山场绿化工程</t>
  </si>
  <si>
    <t>农村宅基地和集体建设用地存量数据整合</t>
  </si>
  <si>
    <t>封龙山省级风景名胜区控制性详细规划编制项目</t>
  </si>
  <si>
    <t>森林防火物资构建</t>
  </si>
  <si>
    <t>三元灰岩矿矿山复绿项目</t>
  </si>
  <si>
    <t>石家庄市鹿泉区省级森林城市建设总体规划</t>
  </si>
  <si>
    <t>良好，加大筹措资金力度，确保资金足额到位</t>
  </si>
  <si>
    <t>土地矿产卫片费用及执法测绘费</t>
  </si>
  <si>
    <t>土储债券付利息</t>
  </si>
  <si>
    <t>集体土地所有权登记成果更新汇交</t>
  </si>
  <si>
    <t>莲花山景观绿化工程</t>
  </si>
  <si>
    <t>区乡两级国土空间规划和村庄规划研究编制</t>
  </si>
  <si>
    <t>六个乡镇总体规划及控制性详细规划</t>
  </si>
  <si>
    <t>鹿泉中心区（1-7街）城市设计</t>
  </si>
  <si>
    <t>区国土空间规划基数转换、数据库建设和“一张图”入库</t>
  </si>
  <si>
    <t>苗圃场产权转让相关费用</t>
  </si>
  <si>
    <t>朝耀建材、宜安镇采石厂矿山复绿项目</t>
  </si>
  <si>
    <t>土地出让费及业务管理费</t>
  </si>
  <si>
    <t>美丽乡村通村路绿化占地</t>
  </si>
  <si>
    <t>高速公路绿色通道2021年占地补偿（青银、京昆、石太、西柏坡）专项资金</t>
  </si>
  <si>
    <t>主干道两侧花草组合工程</t>
  </si>
  <si>
    <t xml:space="preserve">生态修复规划 </t>
  </si>
  <si>
    <t>全域乡村建设总体规划</t>
  </si>
  <si>
    <t>石闫、京赞、石铜、307国道拆违绿化占地补偿（专项资金）</t>
  </si>
  <si>
    <t>鹿泉区自然资源调查评价项目</t>
  </si>
  <si>
    <t>土地补偿等成本费用</t>
  </si>
  <si>
    <t>占补平衡指标费用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</si>
</sst>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25">
    <font>
      <sz val="11"/>
      <color indexed="8"/>
      <name val="宋体"/>
      <charset val="134"/>
    </font>
    <font>
      <sz val="14"/>
      <color indexed="8"/>
      <name val="仿宋"/>
      <charset val="134"/>
    </font>
    <font>
      <sz val="12"/>
      <color indexed="8"/>
      <name val="仿宋"/>
      <charset val="134"/>
    </font>
    <font>
      <sz val="22"/>
      <color indexed="8"/>
      <name val="宋体"/>
      <charset val="134"/>
    </font>
    <font>
      <sz val="11"/>
      <color indexed="8"/>
      <name val="宋体"/>
      <charset val="0"/>
    </font>
    <font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8" fillId="0" borderId="0" applyFont="0" applyFill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7" fillId="16" borderId="8" applyNumberFormat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8" fillId="4" borderId="5" applyNumberFormat="0" applyFont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6" fillId="0" borderId="4" applyNumberFormat="0" applyFill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6" fillId="15" borderId="7" applyNumberFormat="0" applyAlignment="0" applyProtection="0">
      <alignment vertical="center"/>
    </xf>
    <xf numFmtId="0" fontId="22" fillId="15" borderId="8" applyNumberFormat="0" applyAlignment="0" applyProtection="0">
      <alignment vertical="center"/>
    </xf>
    <xf numFmtId="0" fontId="23" fillId="32" borderId="10" applyNumberFormat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</cellStyleXfs>
  <cellXfs count="17">
    <xf numFmtId="0" fontId="0" fillId="0" borderId="0" xfId="0">
      <alignment vertical="center"/>
    </xf>
    <xf numFmtId="0" fontId="0" fillId="2" borderId="0" xfId="0" applyFill="1">
      <alignment vertical="center"/>
    </xf>
    <xf numFmtId="0" fontId="1" fillId="0" borderId="0" xfId="0" applyFont="1" applyFill="1">
      <alignment vertical="center"/>
    </xf>
    <xf numFmtId="0" fontId="2" fillId="0" borderId="0" xfId="0" applyFont="1" applyFill="1" applyAlignment="1">
      <alignment horizontal="center" vertical="center" wrapText="1"/>
    </xf>
    <xf numFmtId="0" fontId="0" fillId="0" borderId="0" xfId="0" applyFill="1">
      <alignment vertical="center"/>
    </xf>
    <xf numFmtId="0" fontId="0" fillId="0" borderId="0" xfId="0" applyFill="1" applyAlignment="1">
      <alignment horizontal="center" vertical="center"/>
    </xf>
    <xf numFmtId="0" fontId="0" fillId="0" borderId="0" xfId="0" applyFill="1" applyAlignment="1">
      <alignment vertical="center" wrapText="1"/>
    </xf>
    <xf numFmtId="0" fontId="0" fillId="0" borderId="0" xfId="0" applyFill="1" applyAlignment="1">
      <alignment horizontal="left" vertical="center"/>
    </xf>
    <xf numFmtId="0" fontId="3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right" vertical="center"/>
    </xf>
    <xf numFmtId="0" fontId="2" fillId="0" borderId="2" xfId="0" applyFont="1" applyFill="1" applyBorder="1" applyAlignment="1">
      <alignment horizontal="center" vertical="center" wrapText="1"/>
    </xf>
    <xf numFmtId="0" fontId="0" fillId="0" borderId="2" xfId="0" applyFont="1" applyFill="1" applyBorder="1" applyAlignment="1">
      <alignment horizontal="center" vertical="center"/>
    </xf>
    <xf numFmtId="0" fontId="0" fillId="0" borderId="2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0" fillId="0" borderId="3" xfId="0" applyFon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97"/>
  <sheetViews>
    <sheetView tabSelected="1" workbookViewId="0">
      <pane ySplit="5" topLeftCell="A24" activePane="bottomLeft" state="frozen"/>
      <selection/>
      <selection pane="bottomLeft" activeCell="K59" sqref="K59"/>
    </sheetView>
  </sheetViews>
  <sheetFormatPr defaultColWidth="8.69166666666667" defaultRowHeight="13.5" outlineLevelCol="7"/>
  <cols>
    <col min="1" max="1" width="5.375" style="5" customWidth="1"/>
    <col min="2" max="2" width="22.5" style="6" customWidth="1"/>
    <col min="3" max="3" width="36" style="4" customWidth="1"/>
    <col min="4" max="4" width="12.625" style="4" customWidth="1"/>
    <col min="5" max="5" width="13" style="4" customWidth="1"/>
    <col min="6" max="6" width="12.375" style="4" customWidth="1"/>
    <col min="7" max="7" width="9.5" style="4" customWidth="1"/>
    <col min="8" max="8" width="29" style="4" customWidth="1"/>
    <col min="9" max="9" width="9" style="4" customWidth="1"/>
    <col min="10" max="16384" width="8.69166666666667" style="4"/>
  </cols>
  <sheetData>
    <row r="1" spans="1:2">
      <c r="A1" s="7" t="s">
        <v>0</v>
      </c>
      <c r="B1" s="7"/>
    </row>
    <row r="2" ht="42" customHeight="1" spans="1:8">
      <c r="A2" s="8" t="s">
        <v>1</v>
      </c>
      <c r="B2" s="9"/>
      <c r="C2" s="8"/>
      <c r="D2" s="8"/>
      <c r="E2" s="8"/>
      <c r="F2" s="8"/>
      <c r="G2" s="8"/>
      <c r="H2" s="8"/>
    </row>
    <row r="3" ht="10.75" customHeight="1" spans="1:8">
      <c r="A3" s="8"/>
      <c r="B3" s="9"/>
      <c r="C3" s="8"/>
      <c r="D3" s="8"/>
      <c r="E3" s="8"/>
      <c r="F3" s="8"/>
      <c r="G3" s="8"/>
      <c r="H3" s="8"/>
    </row>
    <row r="4" s="2" customFormat="1" ht="26.05" customHeight="1" spans="1:8">
      <c r="A4" s="10" t="s">
        <v>2</v>
      </c>
      <c r="B4" s="10"/>
      <c r="C4" s="10"/>
      <c r="D4" s="10"/>
      <c r="E4" s="10"/>
      <c r="F4" s="11" t="s">
        <v>3</v>
      </c>
      <c r="G4" s="11"/>
      <c r="H4" s="11"/>
    </row>
    <row r="5" s="3" customFormat="1" ht="45" customHeight="1" spans="1:8">
      <c r="A5" s="12" t="s">
        <v>4</v>
      </c>
      <c r="B5" s="12" t="s">
        <v>5</v>
      </c>
      <c r="C5" s="12" t="s">
        <v>6</v>
      </c>
      <c r="D5" s="12" t="s">
        <v>7</v>
      </c>
      <c r="E5" s="12" t="s">
        <v>8</v>
      </c>
      <c r="F5" s="12" t="s">
        <v>9</v>
      </c>
      <c r="G5" s="12" t="s">
        <v>10</v>
      </c>
      <c r="H5" s="12" t="s">
        <v>11</v>
      </c>
    </row>
    <row r="6" s="4" customFormat="1" ht="30" customHeight="1" spans="1:8">
      <c r="A6" s="13">
        <v>1</v>
      </c>
      <c r="B6" s="14" t="s">
        <v>12</v>
      </c>
      <c r="C6" s="14" t="s">
        <v>13</v>
      </c>
      <c r="D6" s="13">
        <v>30</v>
      </c>
      <c r="E6" s="13">
        <v>0</v>
      </c>
      <c r="F6" s="13">
        <v>30</v>
      </c>
      <c r="G6" s="13">
        <v>0</v>
      </c>
      <c r="H6" s="13" t="s">
        <v>14</v>
      </c>
    </row>
    <row r="7" s="4" customFormat="1" ht="39" customHeight="1" spans="1:8">
      <c r="A7" s="13">
        <v>2</v>
      </c>
      <c r="B7" s="14" t="s">
        <v>15</v>
      </c>
      <c r="C7" s="14" t="s">
        <v>13</v>
      </c>
      <c r="D7" s="13">
        <v>14</v>
      </c>
      <c r="E7" s="13">
        <v>0</v>
      </c>
      <c r="F7" s="13">
        <v>14</v>
      </c>
      <c r="G7" s="13">
        <v>90</v>
      </c>
      <c r="H7" s="14" t="s">
        <v>16</v>
      </c>
    </row>
    <row r="8" ht="22" customHeight="1" spans="1:8">
      <c r="A8" s="13">
        <v>3</v>
      </c>
      <c r="B8" s="14" t="s">
        <v>17</v>
      </c>
      <c r="C8" s="14" t="s">
        <v>13</v>
      </c>
      <c r="D8" s="13">
        <v>335</v>
      </c>
      <c r="E8" s="15">
        <v>310.831725</v>
      </c>
      <c r="F8" s="13">
        <v>24.168275</v>
      </c>
      <c r="G8" s="13">
        <v>98</v>
      </c>
      <c r="H8" s="13" t="s">
        <v>18</v>
      </c>
    </row>
    <row r="9" ht="43" customHeight="1" spans="1:8">
      <c r="A9" s="13">
        <v>4</v>
      </c>
      <c r="B9" s="14" t="s">
        <v>19</v>
      </c>
      <c r="C9" s="14" t="s">
        <v>13</v>
      </c>
      <c r="D9" s="13">
        <v>2057.41</v>
      </c>
      <c r="E9" s="13">
        <v>2057.41</v>
      </c>
      <c r="F9" s="13">
        <v>0</v>
      </c>
      <c r="G9" s="13">
        <v>100</v>
      </c>
      <c r="H9" s="13" t="s">
        <v>18</v>
      </c>
    </row>
    <row r="10" ht="46" customHeight="1" spans="1:8">
      <c r="A10" s="13">
        <v>5</v>
      </c>
      <c r="B10" s="14" t="s">
        <v>20</v>
      </c>
      <c r="C10" s="14" t="s">
        <v>13</v>
      </c>
      <c r="D10" s="13">
        <v>174.77872</v>
      </c>
      <c r="E10" s="13">
        <v>174.77872</v>
      </c>
      <c r="F10" s="13">
        <v>0</v>
      </c>
      <c r="G10" s="13">
        <v>99</v>
      </c>
      <c r="H10" s="13" t="s">
        <v>18</v>
      </c>
    </row>
    <row r="11" ht="22" customHeight="1" spans="1:8">
      <c r="A11" s="13">
        <v>6</v>
      </c>
      <c r="B11" s="14" t="s">
        <v>21</v>
      </c>
      <c r="C11" s="14" t="s">
        <v>13</v>
      </c>
      <c r="D11" s="13">
        <v>50</v>
      </c>
      <c r="E11" s="13">
        <v>42.1324</v>
      </c>
      <c r="F11" s="13">
        <v>7.8676</v>
      </c>
      <c r="G11" s="13">
        <v>96</v>
      </c>
      <c r="H11" s="13" t="s">
        <v>18</v>
      </c>
    </row>
    <row r="12" ht="38" customHeight="1" spans="1:8">
      <c r="A12" s="13">
        <v>7</v>
      </c>
      <c r="B12" s="14" t="s">
        <v>22</v>
      </c>
      <c r="C12" s="14" t="s">
        <v>13</v>
      </c>
      <c r="D12" s="13">
        <v>17.95</v>
      </c>
      <c r="E12" s="13">
        <v>0</v>
      </c>
      <c r="F12" s="13">
        <v>17.95</v>
      </c>
      <c r="G12" s="13">
        <v>99</v>
      </c>
      <c r="H12" s="13" t="s">
        <v>18</v>
      </c>
    </row>
    <row r="13" s="4" customFormat="1" ht="40" customHeight="1" spans="1:8">
      <c r="A13" s="13">
        <v>8</v>
      </c>
      <c r="B13" s="14" t="s">
        <v>23</v>
      </c>
      <c r="C13" s="13" t="s">
        <v>13</v>
      </c>
      <c r="D13" s="13">
        <v>60</v>
      </c>
      <c r="E13" s="13">
        <v>0</v>
      </c>
      <c r="F13" s="13">
        <v>60</v>
      </c>
      <c r="G13" s="13">
        <v>87</v>
      </c>
      <c r="H13" s="13" t="s">
        <v>18</v>
      </c>
    </row>
    <row r="14" ht="39" customHeight="1" spans="1:8">
      <c r="A14" s="13">
        <v>9</v>
      </c>
      <c r="B14" s="14" t="s">
        <v>24</v>
      </c>
      <c r="C14" s="14" t="s">
        <v>13</v>
      </c>
      <c r="D14" s="13">
        <v>10</v>
      </c>
      <c r="E14" s="13">
        <v>10</v>
      </c>
      <c r="F14" s="13">
        <v>0</v>
      </c>
      <c r="G14" s="13">
        <v>100</v>
      </c>
      <c r="H14" s="13" t="s">
        <v>18</v>
      </c>
    </row>
    <row r="15" ht="37" customHeight="1" spans="1:8">
      <c r="A15" s="13">
        <v>10</v>
      </c>
      <c r="B15" s="14" t="s">
        <v>25</v>
      </c>
      <c r="C15" s="14" t="s">
        <v>13</v>
      </c>
      <c r="D15" s="13">
        <v>10</v>
      </c>
      <c r="E15" s="13">
        <v>10</v>
      </c>
      <c r="F15" s="13">
        <v>0</v>
      </c>
      <c r="G15" s="13">
        <v>100</v>
      </c>
      <c r="H15" s="13" t="s">
        <v>18</v>
      </c>
    </row>
    <row r="16" ht="39" customHeight="1" spans="1:8">
      <c r="A16" s="13">
        <v>11</v>
      </c>
      <c r="B16" s="14" t="s">
        <v>26</v>
      </c>
      <c r="C16" s="14" t="s">
        <v>13</v>
      </c>
      <c r="D16" s="13">
        <v>5.16</v>
      </c>
      <c r="E16" s="13">
        <v>5.16</v>
      </c>
      <c r="F16" s="13">
        <v>0</v>
      </c>
      <c r="G16" s="13">
        <v>98</v>
      </c>
      <c r="H16" s="14" t="s">
        <v>27</v>
      </c>
    </row>
    <row r="17" s="4" customFormat="1" ht="30" customHeight="1" spans="1:8">
      <c r="A17" s="13">
        <v>12</v>
      </c>
      <c r="B17" s="14" t="s">
        <v>28</v>
      </c>
      <c r="C17" s="14" t="s">
        <v>13</v>
      </c>
      <c r="D17" s="13">
        <v>11.1</v>
      </c>
      <c r="E17" s="13">
        <v>11.1</v>
      </c>
      <c r="F17" s="13">
        <v>0</v>
      </c>
      <c r="G17" s="13">
        <v>100</v>
      </c>
      <c r="H17" s="13" t="s">
        <v>18</v>
      </c>
    </row>
    <row r="18" s="4" customFormat="1" ht="22" customHeight="1" spans="1:8">
      <c r="A18" s="13">
        <v>13</v>
      </c>
      <c r="B18" s="14" t="s">
        <v>29</v>
      </c>
      <c r="C18" s="14" t="s">
        <v>13</v>
      </c>
      <c r="D18" s="13">
        <v>40</v>
      </c>
      <c r="E18" s="13">
        <v>35</v>
      </c>
      <c r="F18" s="13">
        <v>5</v>
      </c>
      <c r="G18" s="13">
        <v>98</v>
      </c>
      <c r="H18" s="13" t="s">
        <v>18</v>
      </c>
    </row>
    <row r="19" ht="47" customHeight="1" spans="1:8">
      <c r="A19" s="13">
        <v>14</v>
      </c>
      <c r="B19" s="14" t="s">
        <v>30</v>
      </c>
      <c r="C19" s="14" t="s">
        <v>13</v>
      </c>
      <c r="D19" s="13">
        <v>24.977092</v>
      </c>
      <c r="E19" s="13">
        <v>24.977092</v>
      </c>
      <c r="F19" s="13">
        <v>0</v>
      </c>
      <c r="G19" s="13">
        <v>100</v>
      </c>
      <c r="H19" s="13" t="s">
        <v>18</v>
      </c>
    </row>
    <row r="20" ht="22" customHeight="1" spans="1:8">
      <c r="A20" s="13">
        <v>15</v>
      </c>
      <c r="B20" s="14" t="s">
        <v>31</v>
      </c>
      <c r="C20" s="14" t="s">
        <v>13</v>
      </c>
      <c r="D20" s="13">
        <v>10</v>
      </c>
      <c r="E20" s="13">
        <v>10</v>
      </c>
      <c r="F20" s="13">
        <v>0</v>
      </c>
      <c r="G20" s="13">
        <v>99</v>
      </c>
      <c r="H20" s="13" t="s">
        <v>18</v>
      </c>
    </row>
    <row r="21" ht="31" customHeight="1" spans="1:8">
      <c r="A21" s="13">
        <v>16</v>
      </c>
      <c r="B21" s="14" t="s">
        <v>32</v>
      </c>
      <c r="C21" s="14" t="s">
        <v>13</v>
      </c>
      <c r="D21" s="13">
        <v>15</v>
      </c>
      <c r="E21" s="13">
        <v>15</v>
      </c>
      <c r="F21" s="13">
        <v>0</v>
      </c>
      <c r="G21" s="13">
        <v>100</v>
      </c>
      <c r="H21" s="13" t="s">
        <v>18</v>
      </c>
    </row>
    <row r="22" ht="22" customHeight="1" spans="1:8">
      <c r="A22" s="13">
        <v>17</v>
      </c>
      <c r="B22" s="14" t="s">
        <v>33</v>
      </c>
      <c r="C22" s="14" t="s">
        <v>13</v>
      </c>
      <c r="D22" s="13">
        <v>10</v>
      </c>
      <c r="E22" s="13">
        <v>8.2464</v>
      </c>
      <c r="F22" s="13">
        <v>1.7536</v>
      </c>
      <c r="G22" s="13">
        <v>95</v>
      </c>
      <c r="H22" s="14" t="s">
        <v>34</v>
      </c>
    </row>
    <row r="23" ht="42" customHeight="1" spans="1:8">
      <c r="A23" s="13">
        <v>18</v>
      </c>
      <c r="B23" s="14" t="s">
        <v>35</v>
      </c>
      <c r="C23" s="14" t="s">
        <v>13</v>
      </c>
      <c r="D23" s="13">
        <v>3242.5</v>
      </c>
      <c r="E23" s="16">
        <v>3242.46573</v>
      </c>
      <c r="F23" s="13">
        <v>0.03427</v>
      </c>
      <c r="G23" s="13">
        <v>97</v>
      </c>
      <c r="H23" s="13" t="s">
        <v>18</v>
      </c>
    </row>
    <row r="24" s="4" customFormat="1" ht="35" customHeight="1" spans="1:8">
      <c r="A24" s="13">
        <v>19</v>
      </c>
      <c r="B24" s="14" t="s">
        <v>36</v>
      </c>
      <c r="C24" s="14" t="s">
        <v>13</v>
      </c>
      <c r="D24" s="13">
        <v>40</v>
      </c>
      <c r="E24" s="13">
        <v>0</v>
      </c>
      <c r="F24" s="13">
        <v>40</v>
      </c>
      <c r="G24" s="13">
        <v>95</v>
      </c>
      <c r="H24" s="14" t="s">
        <v>16</v>
      </c>
    </row>
    <row r="25" ht="22" customHeight="1" spans="1:8">
      <c r="A25" s="13">
        <v>20</v>
      </c>
      <c r="B25" s="14" t="s">
        <v>37</v>
      </c>
      <c r="C25" s="14" t="s">
        <v>13</v>
      </c>
      <c r="D25" s="13">
        <v>15</v>
      </c>
      <c r="E25" s="13">
        <v>15</v>
      </c>
      <c r="F25" s="13">
        <v>0</v>
      </c>
      <c r="G25" s="13">
        <v>100</v>
      </c>
      <c r="H25" s="13" t="s">
        <v>18</v>
      </c>
    </row>
    <row r="26" s="4" customFormat="1" ht="32" customHeight="1" spans="1:8">
      <c r="A26" s="13">
        <v>21</v>
      </c>
      <c r="B26" s="14" t="s">
        <v>38</v>
      </c>
      <c r="C26" s="14" t="s">
        <v>13</v>
      </c>
      <c r="D26" s="13">
        <v>300</v>
      </c>
      <c r="E26" s="13">
        <v>270.66198</v>
      </c>
      <c r="F26" s="13">
        <v>29.33802</v>
      </c>
      <c r="G26" s="13">
        <v>98</v>
      </c>
      <c r="H26" s="13" t="s">
        <v>18</v>
      </c>
    </row>
    <row r="27" ht="37" customHeight="1" spans="1:8">
      <c r="A27" s="13">
        <v>22</v>
      </c>
      <c r="B27" s="14" t="s">
        <v>39</v>
      </c>
      <c r="C27" s="14" t="s">
        <v>13</v>
      </c>
      <c r="D27" s="13">
        <v>10</v>
      </c>
      <c r="E27" s="13">
        <v>10</v>
      </c>
      <c r="F27" s="13">
        <v>0</v>
      </c>
      <c r="G27" s="13">
        <v>99</v>
      </c>
      <c r="H27" s="13" t="s">
        <v>18</v>
      </c>
    </row>
    <row r="28" ht="31" customHeight="1" spans="1:8">
      <c r="A28" s="13">
        <v>23</v>
      </c>
      <c r="B28" s="14" t="s">
        <v>40</v>
      </c>
      <c r="C28" s="13" t="s">
        <v>13</v>
      </c>
      <c r="D28" s="16">
        <v>19.996</v>
      </c>
      <c r="E28" s="16">
        <v>19.996</v>
      </c>
      <c r="F28" s="13">
        <v>0</v>
      </c>
      <c r="G28" s="13">
        <v>100</v>
      </c>
      <c r="H28" s="13" t="s">
        <v>18</v>
      </c>
    </row>
    <row r="29" ht="22" customHeight="1" spans="1:8">
      <c r="A29" s="13">
        <v>24</v>
      </c>
      <c r="B29" s="14" t="s">
        <v>41</v>
      </c>
      <c r="C29" s="13" t="s">
        <v>13</v>
      </c>
      <c r="D29" s="13">
        <v>13.414</v>
      </c>
      <c r="E29" s="13">
        <v>13.414</v>
      </c>
      <c r="F29" s="13">
        <v>0</v>
      </c>
      <c r="G29" s="13">
        <v>100</v>
      </c>
      <c r="H29" s="13" t="s">
        <v>18</v>
      </c>
    </row>
    <row r="30" ht="41" customHeight="1" spans="1:8">
      <c r="A30" s="13">
        <v>25</v>
      </c>
      <c r="B30" s="14" t="s">
        <v>42</v>
      </c>
      <c r="C30" s="13" t="s">
        <v>13</v>
      </c>
      <c r="D30" s="13">
        <v>6</v>
      </c>
      <c r="E30" s="13">
        <v>6</v>
      </c>
      <c r="F30" s="13">
        <v>0</v>
      </c>
      <c r="G30" s="13">
        <v>97.5</v>
      </c>
      <c r="H30" s="13" t="s">
        <v>18</v>
      </c>
    </row>
    <row r="31" ht="22" customHeight="1" spans="1:8">
      <c r="A31" s="13">
        <v>26</v>
      </c>
      <c r="B31" s="14" t="s">
        <v>43</v>
      </c>
      <c r="C31" s="13" t="s">
        <v>13</v>
      </c>
      <c r="D31" s="13">
        <v>14.44518</v>
      </c>
      <c r="E31" s="13">
        <v>14.44518</v>
      </c>
      <c r="F31" s="13">
        <v>0</v>
      </c>
      <c r="G31" s="13">
        <v>100</v>
      </c>
      <c r="H31" s="13" t="s">
        <v>18</v>
      </c>
    </row>
    <row r="32" s="4" customFormat="1" ht="38" customHeight="1" spans="1:8">
      <c r="A32" s="13">
        <v>27</v>
      </c>
      <c r="B32" s="14" t="s">
        <v>44</v>
      </c>
      <c r="C32" s="13" t="s">
        <v>13</v>
      </c>
      <c r="D32" s="13">
        <v>30</v>
      </c>
      <c r="E32" s="13">
        <v>0</v>
      </c>
      <c r="F32" s="13">
        <v>30</v>
      </c>
      <c r="G32" s="13">
        <v>0</v>
      </c>
      <c r="H32" s="13" t="s">
        <v>14</v>
      </c>
    </row>
    <row r="33" s="4" customFormat="1" ht="34" customHeight="1" spans="1:8">
      <c r="A33" s="13">
        <v>28</v>
      </c>
      <c r="B33" s="14" t="s">
        <v>45</v>
      </c>
      <c r="C33" s="13" t="s">
        <v>13</v>
      </c>
      <c r="D33" s="16">
        <v>29</v>
      </c>
      <c r="E33" s="16">
        <v>29</v>
      </c>
      <c r="F33" s="13">
        <v>0</v>
      </c>
      <c r="G33" s="13">
        <v>100</v>
      </c>
      <c r="H33" s="13" t="s">
        <v>18</v>
      </c>
    </row>
    <row r="34" s="4" customFormat="1" ht="22" customHeight="1" spans="1:8">
      <c r="A34" s="13">
        <v>29</v>
      </c>
      <c r="B34" s="14" t="s">
        <v>46</v>
      </c>
      <c r="C34" s="13" t="s">
        <v>13</v>
      </c>
      <c r="D34" s="13">
        <v>22</v>
      </c>
      <c r="E34" s="13">
        <v>0</v>
      </c>
      <c r="F34" s="13">
        <v>22</v>
      </c>
      <c r="G34" s="13">
        <v>0</v>
      </c>
      <c r="H34" s="13" t="s">
        <v>14</v>
      </c>
    </row>
    <row r="35" ht="45" customHeight="1" spans="1:8">
      <c r="A35" s="13">
        <v>30</v>
      </c>
      <c r="B35" s="14" t="s">
        <v>47</v>
      </c>
      <c r="C35" s="13" t="s">
        <v>13</v>
      </c>
      <c r="D35" s="13">
        <v>6</v>
      </c>
      <c r="E35" s="13">
        <v>6</v>
      </c>
      <c r="F35" s="13">
        <v>0</v>
      </c>
      <c r="G35" s="13">
        <v>97</v>
      </c>
      <c r="H35" s="13" t="s">
        <v>18</v>
      </c>
    </row>
    <row r="36" ht="22" customHeight="1" spans="1:8">
      <c r="A36" s="13">
        <v>31</v>
      </c>
      <c r="B36" s="14" t="s">
        <v>48</v>
      </c>
      <c r="C36" s="13" t="s">
        <v>13</v>
      </c>
      <c r="D36" s="13">
        <v>17</v>
      </c>
      <c r="E36" s="13">
        <v>17</v>
      </c>
      <c r="F36" s="13">
        <v>0</v>
      </c>
      <c r="G36" s="13">
        <v>100</v>
      </c>
      <c r="H36" s="13" t="s">
        <v>18</v>
      </c>
    </row>
    <row r="37" ht="32" customHeight="1" spans="1:8">
      <c r="A37" s="13">
        <v>32</v>
      </c>
      <c r="B37" s="14" t="s">
        <v>49</v>
      </c>
      <c r="C37" s="13" t="s">
        <v>13</v>
      </c>
      <c r="D37" s="13">
        <v>15.797</v>
      </c>
      <c r="E37" s="13">
        <v>15.797</v>
      </c>
      <c r="F37" s="13">
        <v>0</v>
      </c>
      <c r="G37" s="13">
        <v>100</v>
      </c>
      <c r="H37" s="13" t="s">
        <v>18</v>
      </c>
    </row>
    <row r="38" s="4" customFormat="1" ht="22" customHeight="1" spans="1:8">
      <c r="A38" s="13">
        <v>33</v>
      </c>
      <c r="B38" s="14" t="s">
        <v>50</v>
      </c>
      <c r="C38" s="13" t="s">
        <v>13</v>
      </c>
      <c r="D38" s="13">
        <v>0.0616</v>
      </c>
      <c r="E38" s="13">
        <v>0.0616</v>
      </c>
      <c r="F38" s="13">
        <v>0</v>
      </c>
      <c r="G38" s="13">
        <v>100</v>
      </c>
      <c r="H38" s="13" t="s">
        <v>18</v>
      </c>
    </row>
    <row r="39" ht="47" customHeight="1" spans="1:8">
      <c r="A39" s="13">
        <v>34</v>
      </c>
      <c r="B39" s="14" t="s">
        <v>51</v>
      </c>
      <c r="C39" s="14" t="s">
        <v>13</v>
      </c>
      <c r="D39" s="13">
        <v>5.64</v>
      </c>
      <c r="E39" s="13">
        <v>5.64</v>
      </c>
      <c r="F39" s="13">
        <v>0</v>
      </c>
      <c r="G39" s="13">
        <v>100</v>
      </c>
      <c r="H39" s="13" t="s">
        <v>18</v>
      </c>
    </row>
    <row r="40" ht="22" customHeight="1" spans="1:8">
      <c r="A40" s="13">
        <v>35</v>
      </c>
      <c r="B40" s="14" t="s">
        <v>52</v>
      </c>
      <c r="C40" s="13" t="s">
        <v>13</v>
      </c>
      <c r="D40" s="16">
        <v>78.84</v>
      </c>
      <c r="E40" s="16">
        <v>78.84</v>
      </c>
      <c r="F40" s="13">
        <v>0</v>
      </c>
      <c r="G40" s="13">
        <v>100</v>
      </c>
      <c r="H40" s="13" t="s">
        <v>18</v>
      </c>
    </row>
    <row r="41" ht="33" customHeight="1" spans="1:8">
      <c r="A41" s="13">
        <v>36</v>
      </c>
      <c r="B41" s="14" t="s">
        <v>53</v>
      </c>
      <c r="C41" s="13" t="s">
        <v>13</v>
      </c>
      <c r="D41" s="13">
        <v>16.538</v>
      </c>
      <c r="E41" s="13">
        <v>16.538</v>
      </c>
      <c r="F41" s="13">
        <v>0</v>
      </c>
      <c r="G41" s="13">
        <v>100</v>
      </c>
      <c r="H41" s="13" t="s">
        <v>18</v>
      </c>
    </row>
    <row r="42" ht="48" customHeight="1" spans="1:8">
      <c r="A42" s="13">
        <v>37</v>
      </c>
      <c r="B42" s="14" t="s">
        <v>54</v>
      </c>
      <c r="C42" s="13" t="s">
        <v>13</v>
      </c>
      <c r="D42" s="13">
        <v>221.3315</v>
      </c>
      <c r="E42" s="13">
        <v>221.3315</v>
      </c>
      <c r="F42" s="13">
        <v>0</v>
      </c>
      <c r="G42" s="13">
        <v>98</v>
      </c>
      <c r="H42" s="13" t="s">
        <v>18</v>
      </c>
    </row>
    <row r="43" ht="31" customHeight="1" spans="1:8">
      <c r="A43" s="13">
        <v>38</v>
      </c>
      <c r="B43" s="14" t="s">
        <v>55</v>
      </c>
      <c r="C43" s="13" t="s">
        <v>13</v>
      </c>
      <c r="D43" s="13">
        <v>10</v>
      </c>
      <c r="E43" s="13">
        <v>10</v>
      </c>
      <c r="F43" s="13">
        <v>0</v>
      </c>
      <c r="G43" s="13">
        <v>100</v>
      </c>
      <c r="H43" s="13" t="s">
        <v>18</v>
      </c>
    </row>
    <row r="44" ht="36" customHeight="1" spans="1:8">
      <c r="A44" s="13">
        <v>39</v>
      </c>
      <c r="B44" s="14" t="s">
        <v>56</v>
      </c>
      <c r="C44" s="14" t="s">
        <v>13</v>
      </c>
      <c r="D44" s="13">
        <v>10</v>
      </c>
      <c r="E44" s="13">
        <v>10</v>
      </c>
      <c r="F44" s="13">
        <v>0</v>
      </c>
      <c r="G44" s="13">
        <v>100</v>
      </c>
      <c r="H44" s="13" t="s">
        <v>18</v>
      </c>
    </row>
    <row r="45" s="4" customFormat="1" ht="22" customHeight="1" spans="1:8">
      <c r="A45" s="13">
        <v>40</v>
      </c>
      <c r="B45" s="14" t="s">
        <v>57</v>
      </c>
      <c r="C45" s="13" t="s">
        <v>13</v>
      </c>
      <c r="D45" s="13">
        <v>94</v>
      </c>
      <c r="E45" s="13">
        <v>28.2</v>
      </c>
      <c r="F45" s="13">
        <v>65.8</v>
      </c>
      <c r="G45" s="13">
        <v>83</v>
      </c>
      <c r="H45" s="13" t="s">
        <v>58</v>
      </c>
    </row>
    <row r="46" ht="22" customHeight="1" spans="1:8">
      <c r="A46" s="13">
        <v>41</v>
      </c>
      <c r="B46" s="14" t="s">
        <v>59</v>
      </c>
      <c r="C46" s="13" t="s">
        <v>13</v>
      </c>
      <c r="D46" s="13">
        <v>16</v>
      </c>
      <c r="E46" s="13">
        <v>15.604074</v>
      </c>
      <c r="F46" s="13">
        <v>0.395926</v>
      </c>
      <c r="G46" s="13">
        <v>96</v>
      </c>
      <c r="H46" s="13" t="s">
        <v>18</v>
      </c>
    </row>
    <row r="47" ht="33" customHeight="1" spans="1:8">
      <c r="A47" s="13">
        <v>42</v>
      </c>
      <c r="B47" s="14" t="s">
        <v>60</v>
      </c>
      <c r="C47" s="13" t="s">
        <v>13</v>
      </c>
      <c r="D47" s="13">
        <v>12.823652</v>
      </c>
      <c r="E47" s="13">
        <v>12.823652</v>
      </c>
      <c r="F47" s="13">
        <v>0</v>
      </c>
      <c r="G47" s="13">
        <v>100</v>
      </c>
      <c r="H47" s="13" t="s">
        <v>18</v>
      </c>
    </row>
    <row r="48" s="4" customFormat="1" ht="33" customHeight="1" spans="1:8">
      <c r="A48" s="13">
        <v>43</v>
      </c>
      <c r="B48" s="14" t="s">
        <v>61</v>
      </c>
      <c r="C48" s="13" t="s">
        <v>13</v>
      </c>
      <c r="D48" s="13">
        <v>50</v>
      </c>
      <c r="E48" s="13">
        <v>0</v>
      </c>
      <c r="F48" s="13">
        <v>50</v>
      </c>
      <c r="G48" s="13">
        <v>0</v>
      </c>
      <c r="H48" s="13" t="s">
        <v>14</v>
      </c>
    </row>
    <row r="49" s="4" customFormat="1" ht="22" customHeight="1" spans="1:8">
      <c r="A49" s="13">
        <v>44</v>
      </c>
      <c r="B49" s="14" t="s">
        <v>62</v>
      </c>
      <c r="C49" s="13" t="s">
        <v>13</v>
      </c>
      <c r="D49" s="13">
        <v>240</v>
      </c>
      <c r="E49" s="13">
        <v>150</v>
      </c>
      <c r="F49" s="13">
        <v>90</v>
      </c>
      <c r="G49" s="13">
        <v>97</v>
      </c>
      <c r="H49" s="13" t="s">
        <v>18</v>
      </c>
    </row>
    <row r="50" s="4" customFormat="1" ht="22" customHeight="1" spans="1:8">
      <c r="A50" s="13">
        <v>45</v>
      </c>
      <c r="B50" s="14" t="s">
        <v>63</v>
      </c>
      <c r="C50" s="13" t="s">
        <v>13</v>
      </c>
      <c r="D50" s="13">
        <v>125</v>
      </c>
      <c r="E50" s="13">
        <v>77.568</v>
      </c>
      <c r="F50" s="13">
        <v>47.432</v>
      </c>
      <c r="G50" s="13">
        <v>62</v>
      </c>
      <c r="H50" s="13" t="s">
        <v>64</v>
      </c>
    </row>
    <row r="51" ht="39" customHeight="1" spans="1:8">
      <c r="A51" s="13">
        <v>46</v>
      </c>
      <c r="B51" s="14" t="s">
        <v>65</v>
      </c>
      <c r="C51" s="13" t="s">
        <v>13</v>
      </c>
      <c r="D51" s="13">
        <v>8</v>
      </c>
      <c r="E51" s="13">
        <v>8</v>
      </c>
      <c r="F51" s="13">
        <v>0</v>
      </c>
      <c r="G51" s="13">
        <v>99</v>
      </c>
      <c r="H51" s="13" t="s">
        <v>18</v>
      </c>
    </row>
    <row r="52" ht="22" customHeight="1" spans="1:8">
      <c r="A52" s="13">
        <v>47</v>
      </c>
      <c r="B52" s="14" t="s">
        <v>66</v>
      </c>
      <c r="C52" s="13" t="s">
        <v>13</v>
      </c>
      <c r="D52" s="13">
        <v>5</v>
      </c>
      <c r="E52" s="13">
        <v>5</v>
      </c>
      <c r="F52" s="13">
        <v>0</v>
      </c>
      <c r="G52" s="13">
        <v>100</v>
      </c>
      <c r="H52" s="13" t="s">
        <v>18</v>
      </c>
    </row>
    <row r="53" ht="39" customHeight="1" spans="1:8">
      <c r="A53" s="13">
        <v>48</v>
      </c>
      <c r="B53" s="14" t="s">
        <v>67</v>
      </c>
      <c r="C53" s="13" t="s">
        <v>13</v>
      </c>
      <c r="D53" s="13">
        <v>346.86</v>
      </c>
      <c r="E53" s="13">
        <v>346.86</v>
      </c>
      <c r="F53" s="13">
        <v>0</v>
      </c>
      <c r="G53" s="13">
        <v>100</v>
      </c>
      <c r="H53" s="13" t="s">
        <v>18</v>
      </c>
    </row>
    <row r="54" s="4" customFormat="1" ht="41" customHeight="1" spans="1:8">
      <c r="A54" s="13">
        <v>49</v>
      </c>
      <c r="B54" s="14" t="s">
        <v>68</v>
      </c>
      <c r="C54" s="13" t="s">
        <v>13</v>
      </c>
      <c r="D54" s="13">
        <v>150.71</v>
      </c>
      <c r="E54" s="13">
        <v>150.71</v>
      </c>
      <c r="F54" s="13">
        <v>0</v>
      </c>
      <c r="G54" s="13">
        <v>90</v>
      </c>
      <c r="H54" s="13" t="s">
        <v>18</v>
      </c>
    </row>
    <row r="55" s="4" customFormat="1" ht="34" customHeight="1" spans="1:8">
      <c r="A55" s="13">
        <v>50</v>
      </c>
      <c r="B55" s="14" t="s">
        <v>69</v>
      </c>
      <c r="C55" s="13" t="s">
        <v>13</v>
      </c>
      <c r="D55" s="13">
        <v>95</v>
      </c>
      <c r="E55" s="15">
        <v>40.523821</v>
      </c>
      <c r="F55" s="13">
        <v>54.476149</v>
      </c>
      <c r="G55" s="13">
        <v>95</v>
      </c>
      <c r="H55" s="13" t="s">
        <v>18</v>
      </c>
    </row>
    <row r="56" s="4" customFormat="1" ht="22" customHeight="1" spans="1:8">
      <c r="A56" s="13">
        <v>51</v>
      </c>
      <c r="B56" s="14" t="s">
        <v>70</v>
      </c>
      <c r="C56" s="13" t="s">
        <v>13</v>
      </c>
      <c r="D56" s="13">
        <v>20</v>
      </c>
      <c r="E56" s="13">
        <v>0</v>
      </c>
      <c r="F56" s="13">
        <v>20</v>
      </c>
      <c r="G56" s="13">
        <v>80</v>
      </c>
      <c r="H56" s="13" t="s">
        <v>58</v>
      </c>
    </row>
    <row r="57" s="4" customFormat="1" ht="22" customHeight="1" spans="1:8">
      <c r="A57" s="13">
        <v>52</v>
      </c>
      <c r="B57" s="14" t="s">
        <v>71</v>
      </c>
      <c r="C57" s="13" t="s">
        <v>13</v>
      </c>
      <c r="D57" s="13">
        <v>30</v>
      </c>
      <c r="E57" s="13">
        <v>0</v>
      </c>
      <c r="F57" s="13">
        <v>30</v>
      </c>
      <c r="G57" s="13">
        <v>0</v>
      </c>
      <c r="H57" s="13" t="s">
        <v>14</v>
      </c>
    </row>
    <row r="58" s="4" customFormat="1" ht="22" customHeight="1" spans="1:8">
      <c r="A58" s="13">
        <v>53</v>
      </c>
      <c r="B58" s="14" t="s">
        <v>72</v>
      </c>
      <c r="C58" s="13" t="s">
        <v>13</v>
      </c>
      <c r="D58" s="13">
        <v>19</v>
      </c>
      <c r="E58" s="13">
        <v>0</v>
      </c>
      <c r="F58" s="13">
        <v>19</v>
      </c>
      <c r="G58" s="13">
        <v>90</v>
      </c>
      <c r="H58" s="13" t="s">
        <v>16</v>
      </c>
    </row>
    <row r="59" ht="44" customHeight="1" spans="1:8">
      <c r="A59" s="13">
        <v>54</v>
      </c>
      <c r="B59" s="14" t="s">
        <v>73</v>
      </c>
      <c r="C59" s="14" t="s">
        <v>13</v>
      </c>
      <c r="D59" s="13">
        <v>15</v>
      </c>
      <c r="E59" s="13">
        <v>15</v>
      </c>
      <c r="F59" s="13">
        <v>0</v>
      </c>
      <c r="G59" s="13">
        <v>100</v>
      </c>
      <c r="H59" s="13" t="s">
        <v>18</v>
      </c>
    </row>
    <row r="60" s="4" customFormat="1" ht="22" customHeight="1" spans="1:8">
      <c r="A60" s="13">
        <v>55</v>
      </c>
      <c r="B60" s="14" t="s">
        <v>74</v>
      </c>
      <c r="C60" s="13" t="s">
        <v>13</v>
      </c>
      <c r="D60" s="13">
        <v>208.79</v>
      </c>
      <c r="E60" s="13">
        <v>176.60214</v>
      </c>
      <c r="F60" s="13">
        <v>32.18786</v>
      </c>
      <c r="G60" s="13">
        <v>99</v>
      </c>
      <c r="H60" s="13" t="s">
        <v>18</v>
      </c>
    </row>
    <row r="61" ht="35" customHeight="1" spans="1:8">
      <c r="A61" s="13">
        <v>56</v>
      </c>
      <c r="B61" s="14" t="s">
        <v>75</v>
      </c>
      <c r="C61" s="13" t="s">
        <v>13</v>
      </c>
      <c r="D61" s="13">
        <v>10</v>
      </c>
      <c r="E61" s="13">
        <v>10</v>
      </c>
      <c r="F61" s="13">
        <v>0</v>
      </c>
      <c r="G61" s="13">
        <v>100</v>
      </c>
      <c r="H61" s="13" t="s">
        <v>18</v>
      </c>
    </row>
    <row r="62" ht="22" customHeight="1" spans="1:8">
      <c r="A62" s="13">
        <v>57</v>
      </c>
      <c r="B62" s="14" t="s">
        <v>76</v>
      </c>
      <c r="C62" s="14" t="s">
        <v>13</v>
      </c>
      <c r="D62" s="13">
        <v>12</v>
      </c>
      <c r="E62" s="13">
        <v>12</v>
      </c>
      <c r="F62" s="13">
        <v>0</v>
      </c>
      <c r="G62" s="13">
        <v>100</v>
      </c>
      <c r="H62" s="13" t="s">
        <v>18</v>
      </c>
    </row>
    <row r="63" ht="45" customHeight="1" spans="1:8">
      <c r="A63" s="13">
        <v>58</v>
      </c>
      <c r="B63" s="14" t="s">
        <v>77</v>
      </c>
      <c r="C63" s="14" t="s">
        <v>13</v>
      </c>
      <c r="D63" s="13">
        <v>3.87</v>
      </c>
      <c r="E63" s="13">
        <v>3.87</v>
      </c>
      <c r="F63" s="13">
        <v>0</v>
      </c>
      <c r="G63" s="13">
        <v>100</v>
      </c>
      <c r="H63" s="13" t="s">
        <v>18</v>
      </c>
    </row>
    <row r="64" s="4" customFormat="1" ht="22" customHeight="1" spans="1:8">
      <c r="A64" s="13">
        <v>59</v>
      </c>
      <c r="B64" s="14" t="s">
        <v>78</v>
      </c>
      <c r="C64" s="14" t="s">
        <v>13</v>
      </c>
      <c r="D64" s="13">
        <v>25</v>
      </c>
      <c r="E64" s="13">
        <v>0</v>
      </c>
      <c r="F64" s="13">
        <v>25</v>
      </c>
      <c r="G64" s="13">
        <v>90</v>
      </c>
      <c r="H64" s="13" t="s">
        <v>16</v>
      </c>
    </row>
    <row r="65" ht="22" customHeight="1" spans="1:8">
      <c r="A65" s="13">
        <v>60</v>
      </c>
      <c r="B65" s="14" t="s">
        <v>79</v>
      </c>
      <c r="C65" s="14" t="s">
        <v>13</v>
      </c>
      <c r="D65" s="13">
        <v>41</v>
      </c>
      <c r="E65" s="13">
        <v>0</v>
      </c>
      <c r="F65" s="13">
        <v>41</v>
      </c>
      <c r="G65" s="13">
        <v>90</v>
      </c>
      <c r="H65" s="13" t="s">
        <v>34</v>
      </c>
    </row>
    <row r="66" s="4" customFormat="1" ht="22" customHeight="1" spans="1:8">
      <c r="A66" s="13">
        <v>61</v>
      </c>
      <c r="B66" s="14" t="s">
        <v>80</v>
      </c>
      <c r="C66" s="14" t="s">
        <v>13</v>
      </c>
      <c r="D66" s="13">
        <v>27</v>
      </c>
      <c r="E66" s="13">
        <v>25.4432</v>
      </c>
      <c r="F66" s="13">
        <v>1.5568</v>
      </c>
      <c r="G66" s="13">
        <v>100</v>
      </c>
      <c r="H66" s="13" t="s">
        <v>18</v>
      </c>
    </row>
    <row r="67" ht="35" customHeight="1" spans="1:8">
      <c r="A67" s="13">
        <v>62</v>
      </c>
      <c r="B67" s="14" t="s">
        <v>81</v>
      </c>
      <c r="C67" s="14" t="s">
        <v>13</v>
      </c>
      <c r="D67" s="13">
        <v>16.5</v>
      </c>
      <c r="E67" s="13">
        <v>16.5</v>
      </c>
      <c r="F67" s="13">
        <v>0</v>
      </c>
      <c r="G67" s="13">
        <v>100</v>
      </c>
      <c r="H67" s="13" t="s">
        <v>18</v>
      </c>
    </row>
    <row r="68" s="4" customFormat="1" ht="32" customHeight="1" spans="1:8">
      <c r="A68" s="13">
        <v>63</v>
      </c>
      <c r="B68" s="14" t="s">
        <v>82</v>
      </c>
      <c r="C68" s="14" t="s">
        <v>13</v>
      </c>
      <c r="D68" s="13">
        <v>37</v>
      </c>
      <c r="E68" s="13">
        <v>0</v>
      </c>
      <c r="F68" s="13">
        <v>37</v>
      </c>
      <c r="G68" s="13">
        <v>90</v>
      </c>
      <c r="H68" s="13" t="s">
        <v>16</v>
      </c>
    </row>
    <row r="69" ht="38" customHeight="1" spans="1:8">
      <c r="A69" s="13">
        <v>64</v>
      </c>
      <c r="B69" s="14" t="s">
        <v>83</v>
      </c>
      <c r="C69" s="14" t="s">
        <v>13</v>
      </c>
      <c r="D69" s="13">
        <v>12.6</v>
      </c>
      <c r="E69" s="13">
        <v>12.6</v>
      </c>
      <c r="F69" s="13">
        <v>0</v>
      </c>
      <c r="G69" s="13">
        <v>99</v>
      </c>
      <c r="H69" s="13" t="s">
        <v>18</v>
      </c>
    </row>
    <row r="70" s="4" customFormat="1" ht="54" customHeight="1" spans="1:8">
      <c r="A70" s="13">
        <v>65</v>
      </c>
      <c r="B70" s="14" t="s">
        <v>84</v>
      </c>
      <c r="C70" s="14" t="s">
        <v>13</v>
      </c>
      <c r="D70" s="13">
        <v>32.08</v>
      </c>
      <c r="E70" s="13">
        <v>0</v>
      </c>
      <c r="F70" s="13">
        <v>32.08</v>
      </c>
      <c r="G70" s="13">
        <v>0</v>
      </c>
      <c r="H70" s="13" t="s">
        <v>14</v>
      </c>
    </row>
    <row r="71" ht="22" customHeight="1" spans="1:8">
      <c r="A71" s="13">
        <v>66</v>
      </c>
      <c r="B71" s="14" t="s">
        <v>85</v>
      </c>
      <c r="C71" s="13" t="s">
        <v>13</v>
      </c>
      <c r="D71" s="16">
        <v>5.6505</v>
      </c>
      <c r="E71" s="16">
        <v>5.6505</v>
      </c>
      <c r="F71" s="13">
        <v>0</v>
      </c>
      <c r="G71" s="13">
        <v>100</v>
      </c>
      <c r="H71" s="13" t="s">
        <v>18</v>
      </c>
    </row>
    <row r="72" ht="40" customHeight="1" spans="1:8">
      <c r="A72" s="13">
        <v>67</v>
      </c>
      <c r="B72" s="14" t="s">
        <v>86</v>
      </c>
      <c r="C72" s="14" t="s">
        <v>13</v>
      </c>
      <c r="D72" s="13">
        <v>17.39303</v>
      </c>
      <c r="E72" s="13">
        <v>17.39303</v>
      </c>
      <c r="F72" s="13">
        <v>0</v>
      </c>
      <c r="G72" s="13">
        <v>100</v>
      </c>
      <c r="H72" s="13" t="s">
        <v>18</v>
      </c>
    </row>
    <row r="73" s="4" customFormat="1" ht="36" customHeight="1" spans="1:8">
      <c r="A73" s="13">
        <v>68</v>
      </c>
      <c r="B73" s="14" t="s">
        <v>87</v>
      </c>
      <c r="C73" s="14" t="s">
        <v>13</v>
      </c>
      <c r="D73" s="13">
        <v>30</v>
      </c>
      <c r="E73" s="13">
        <v>0</v>
      </c>
      <c r="F73" s="13">
        <v>30</v>
      </c>
      <c r="G73" s="13">
        <v>80</v>
      </c>
      <c r="H73" s="14" t="s">
        <v>88</v>
      </c>
    </row>
    <row r="74" ht="37" customHeight="1" spans="1:8">
      <c r="A74" s="13">
        <v>69</v>
      </c>
      <c r="B74" s="14" t="s">
        <v>89</v>
      </c>
      <c r="C74" s="14" t="s">
        <v>13</v>
      </c>
      <c r="D74" s="13">
        <v>12.48</v>
      </c>
      <c r="E74" s="13">
        <v>12.48</v>
      </c>
      <c r="F74" s="13">
        <v>0</v>
      </c>
      <c r="G74" s="13">
        <v>90</v>
      </c>
      <c r="H74" s="13" t="s">
        <v>18</v>
      </c>
    </row>
    <row r="75" s="4" customFormat="1" ht="22" customHeight="1" spans="1:8">
      <c r="A75" s="13">
        <v>70</v>
      </c>
      <c r="B75" s="14" t="s">
        <v>90</v>
      </c>
      <c r="C75" s="14" t="s">
        <v>13</v>
      </c>
      <c r="D75" s="13">
        <v>2</v>
      </c>
      <c r="E75" s="13">
        <v>0</v>
      </c>
      <c r="F75" s="13">
        <v>2</v>
      </c>
      <c r="G75" s="13">
        <v>95</v>
      </c>
      <c r="H75" s="13" t="s">
        <v>18</v>
      </c>
    </row>
    <row r="76" s="4" customFormat="1" ht="42" customHeight="1" spans="1:8">
      <c r="A76" s="13">
        <v>71</v>
      </c>
      <c r="B76" s="14" t="s">
        <v>91</v>
      </c>
      <c r="C76" s="14" t="s">
        <v>13</v>
      </c>
      <c r="D76" s="13">
        <v>100</v>
      </c>
      <c r="E76" s="13">
        <v>0</v>
      </c>
      <c r="F76" s="13">
        <v>100</v>
      </c>
      <c r="G76" s="13">
        <v>90</v>
      </c>
      <c r="H76" s="13" t="s">
        <v>34</v>
      </c>
    </row>
    <row r="77" ht="22" customHeight="1" spans="1:8">
      <c r="A77" s="13">
        <v>72</v>
      </c>
      <c r="B77" s="14" t="s">
        <v>92</v>
      </c>
      <c r="C77" s="14" t="s">
        <v>13</v>
      </c>
      <c r="D77" s="13">
        <v>16</v>
      </c>
      <c r="E77" s="13">
        <v>16</v>
      </c>
      <c r="F77" s="13">
        <v>0</v>
      </c>
      <c r="G77" s="13">
        <v>100</v>
      </c>
      <c r="H77" s="13" t="s">
        <v>18</v>
      </c>
    </row>
    <row r="78" s="4" customFormat="1" ht="30" customHeight="1" spans="1:8">
      <c r="A78" s="13">
        <v>73</v>
      </c>
      <c r="B78" s="14" t="s">
        <v>93</v>
      </c>
      <c r="C78" s="14" t="s">
        <v>13</v>
      </c>
      <c r="D78" s="13">
        <v>64</v>
      </c>
      <c r="E78" s="13">
        <v>50</v>
      </c>
      <c r="F78" s="13">
        <v>14</v>
      </c>
      <c r="G78" s="13">
        <v>96</v>
      </c>
      <c r="H78" s="13" t="s">
        <v>18</v>
      </c>
    </row>
    <row r="79" s="4" customFormat="1" ht="37" customHeight="1" spans="1:8">
      <c r="A79" s="13">
        <v>74</v>
      </c>
      <c r="B79" s="14" t="s">
        <v>94</v>
      </c>
      <c r="C79" s="14" t="s">
        <v>13</v>
      </c>
      <c r="D79" s="13">
        <v>20</v>
      </c>
      <c r="E79" s="13">
        <v>6</v>
      </c>
      <c r="F79" s="13">
        <v>14</v>
      </c>
      <c r="G79" s="13">
        <v>93</v>
      </c>
      <c r="H79" s="14" t="s">
        <v>27</v>
      </c>
    </row>
    <row r="80" s="4" customFormat="1" ht="30" customHeight="1" spans="1:8">
      <c r="A80" s="13">
        <v>75</v>
      </c>
      <c r="B80" s="14" t="s">
        <v>95</v>
      </c>
      <c r="C80" s="14" t="s">
        <v>13</v>
      </c>
      <c r="D80" s="13">
        <v>32</v>
      </c>
      <c r="E80" s="13">
        <v>9.6</v>
      </c>
      <c r="F80" s="13">
        <v>22.4</v>
      </c>
      <c r="G80" s="13">
        <v>93</v>
      </c>
      <c r="H80" s="14" t="s">
        <v>27</v>
      </c>
    </row>
    <row r="81" ht="45" customHeight="1" spans="1:8">
      <c r="A81" s="13">
        <v>76</v>
      </c>
      <c r="B81" s="14" t="s">
        <v>96</v>
      </c>
      <c r="C81" s="14" t="s">
        <v>13</v>
      </c>
      <c r="D81" s="13">
        <v>25</v>
      </c>
      <c r="E81" s="13">
        <v>25</v>
      </c>
      <c r="F81" s="13">
        <v>0</v>
      </c>
      <c r="G81" s="13">
        <v>100</v>
      </c>
      <c r="H81" s="13" t="s">
        <v>18</v>
      </c>
    </row>
    <row r="82" ht="43" customHeight="1" spans="1:8">
      <c r="A82" s="13">
        <v>77</v>
      </c>
      <c r="B82" s="14" t="s">
        <v>97</v>
      </c>
      <c r="C82" s="13" t="s">
        <v>13</v>
      </c>
      <c r="D82" s="13">
        <v>25.65326</v>
      </c>
      <c r="E82" s="13">
        <v>25.65326</v>
      </c>
      <c r="F82" s="13">
        <v>0</v>
      </c>
      <c r="G82" s="13">
        <v>100</v>
      </c>
      <c r="H82" s="13" t="s">
        <v>18</v>
      </c>
    </row>
    <row r="83" ht="41" customHeight="1" spans="1:8">
      <c r="A83" s="13">
        <v>78</v>
      </c>
      <c r="B83" s="14" t="s">
        <v>98</v>
      </c>
      <c r="C83" s="14" t="s">
        <v>13</v>
      </c>
      <c r="D83" s="13">
        <v>10</v>
      </c>
      <c r="E83" s="13">
        <v>10</v>
      </c>
      <c r="F83" s="13">
        <v>0</v>
      </c>
      <c r="G83" s="13">
        <v>100</v>
      </c>
      <c r="H83" s="13" t="s">
        <v>18</v>
      </c>
    </row>
    <row r="84" ht="36" customHeight="1" spans="1:8">
      <c r="A84" s="13">
        <v>79</v>
      </c>
      <c r="B84" s="14" t="s">
        <v>99</v>
      </c>
      <c r="C84" s="13" t="s">
        <v>13</v>
      </c>
      <c r="D84" s="13">
        <v>25</v>
      </c>
      <c r="E84" s="13">
        <v>21.494</v>
      </c>
      <c r="F84" s="13">
        <v>3.506</v>
      </c>
      <c r="G84" s="13">
        <v>98</v>
      </c>
      <c r="H84" s="13" t="s">
        <v>18</v>
      </c>
    </row>
    <row r="85" s="4" customFormat="1" ht="30" customHeight="1" spans="1:8">
      <c r="A85" s="13">
        <v>80</v>
      </c>
      <c r="B85" s="14" t="s">
        <v>100</v>
      </c>
      <c r="C85" s="14" t="s">
        <v>13</v>
      </c>
      <c r="D85" s="13">
        <v>3.98</v>
      </c>
      <c r="E85" s="13">
        <v>0</v>
      </c>
      <c r="F85" s="13">
        <v>3.98</v>
      </c>
      <c r="G85" s="13">
        <v>80</v>
      </c>
      <c r="H85" s="14" t="s">
        <v>88</v>
      </c>
    </row>
    <row r="86" s="4" customFormat="1" ht="70" customHeight="1" spans="1:8">
      <c r="A86" s="13">
        <v>81</v>
      </c>
      <c r="B86" s="14" t="s">
        <v>101</v>
      </c>
      <c r="C86" s="14" t="s">
        <v>13</v>
      </c>
      <c r="D86" s="13">
        <v>419.83</v>
      </c>
      <c r="E86" s="16">
        <v>419.68438</v>
      </c>
      <c r="F86" s="13">
        <v>0.14562</v>
      </c>
      <c r="G86" s="13">
        <v>99</v>
      </c>
      <c r="H86" s="13" t="s">
        <v>18</v>
      </c>
    </row>
    <row r="87" s="4" customFormat="1" ht="22" customHeight="1" spans="1:8">
      <c r="A87" s="13">
        <v>82</v>
      </c>
      <c r="B87" s="14" t="s">
        <v>102</v>
      </c>
      <c r="C87" s="14" t="s">
        <v>13</v>
      </c>
      <c r="D87" s="13">
        <v>35</v>
      </c>
      <c r="E87" s="13">
        <v>15</v>
      </c>
      <c r="F87" s="13">
        <v>20</v>
      </c>
      <c r="G87" s="13">
        <v>95</v>
      </c>
      <c r="H87" s="13" t="s">
        <v>18</v>
      </c>
    </row>
    <row r="88" ht="22" customHeight="1" spans="1:8">
      <c r="A88" s="13">
        <v>83</v>
      </c>
      <c r="B88" s="14" t="s">
        <v>103</v>
      </c>
      <c r="C88" s="14" t="s">
        <v>13</v>
      </c>
      <c r="D88" s="13">
        <v>10</v>
      </c>
      <c r="E88" s="13">
        <v>10</v>
      </c>
      <c r="F88" s="13">
        <v>0</v>
      </c>
      <c r="G88" s="13">
        <v>100</v>
      </c>
      <c r="H88" s="13" t="s">
        <v>18</v>
      </c>
    </row>
    <row r="89" s="4" customFormat="1" ht="33" customHeight="1" spans="1:8">
      <c r="A89" s="13">
        <v>84</v>
      </c>
      <c r="B89" s="14" t="s">
        <v>104</v>
      </c>
      <c r="C89" s="14" t="s">
        <v>13</v>
      </c>
      <c r="D89" s="13">
        <v>17</v>
      </c>
      <c r="E89" s="13">
        <v>7</v>
      </c>
      <c r="F89" s="13">
        <v>10</v>
      </c>
      <c r="G89" s="13">
        <v>84</v>
      </c>
      <c r="H89" s="14" t="s">
        <v>88</v>
      </c>
    </row>
    <row r="90" s="4" customFormat="1" ht="60" customHeight="1" spans="1:8">
      <c r="A90" s="13">
        <v>85</v>
      </c>
      <c r="B90" s="14" t="s">
        <v>105</v>
      </c>
      <c r="C90" s="14" t="s">
        <v>13</v>
      </c>
      <c r="D90" s="13">
        <v>34.7</v>
      </c>
      <c r="E90" s="13">
        <v>0</v>
      </c>
      <c r="F90" s="13">
        <v>34.7</v>
      </c>
      <c r="G90" s="13">
        <v>98</v>
      </c>
      <c r="H90" s="13" t="s">
        <v>18</v>
      </c>
    </row>
    <row r="91" ht="40" customHeight="1" spans="1:8">
      <c r="A91" s="13">
        <v>86</v>
      </c>
      <c r="B91" s="14" t="s">
        <v>106</v>
      </c>
      <c r="C91" s="14" t="s">
        <v>13</v>
      </c>
      <c r="D91" s="13">
        <v>15</v>
      </c>
      <c r="E91" s="13">
        <v>15</v>
      </c>
      <c r="F91" s="13">
        <v>0</v>
      </c>
      <c r="G91" s="13">
        <v>99</v>
      </c>
      <c r="H91" s="13" t="s">
        <v>18</v>
      </c>
    </row>
    <row r="92" ht="40" customHeight="1" spans="1:8">
      <c r="A92" s="13">
        <v>87</v>
      </c>
      <c r="B92" s="14" t="s">
        <v>107</v>
      </c>
      <c r="C92" s="14" t="s">
        <v>13</v>
      </c>
      <c r="D92" s="13">
        <v>600</v>
      </c>
      <c r="E92" s="13">
        <v>600</v>
      </c>
      <c r="F92" s="13">
        <v>0</v>
      </c>
      <c r="G92" s="13">
        <v>100</v>
      </c>
      <c r="H92" s="13" t="s">
        <v>18</v>
      </c>
    </row>
    <row r="93" ht="40" customHeight="1" spans="1:8">
      <c r="A93" s="13">
        <v>88</v>
      </c>
      <c r="B93" s="14" t="s">
        <v>107</v>
      </c>
      <c r="C93" s="14" t="s">
        <v>13</v>
      </c>
      <c r="D93" s="13">
        <v>5601.34</v>
      </c>
      <c r="E93" s="13">
        <v>5601.34</v>
      </c>
      <c r="F93" s="13">
        <v>0</v>
      </c>
      <c r="G93" s="13">
        <v>100</v>
      </c>
      <c r="H93" s="13" t="s">
        <v>18</v>
      </c>
    </row>
    <row r="94" ht="40" customHeight="1" spans="1:8">
      <c r="A94" s="13">
        <v>89</v>
      </c>
      <c r="B94" s="14" t="s">
        <v>108</v>
      </c>
      <c r="C94" s="14" t="s">
        <v>13</v>
      </c>
      <c r="D94" s="13">
        <v>9020</v>
      </c>
      <c r="E94" s="13">
        <v>9020</v>
      </c>
      <c r="F94" s="13">
        <v>0</v>
      </c>
      <c r="G94" s="13">
        <v>100</v>
      </c>
      <c r="H94" s="13" t="s">
        <v>18</v>
      </c>
    </row>
    <row r="95" ht="40" customHeight="1" spans="1:8">
      <c r="A95" s="13">
        <v>90</v>
      </c>
      <c r="B95" s="14" t="s">
        <v>107</v>
      </c>
      <c r="C95" s="14" t="s">
        <v>13</v>
      </c>
      <c r="D95" s="13">
        <v>9524.166</v>
      </c>
      <c r="E95" s="13">
        <v>9524.166</v>
      </c>
      <c r="F95" s="13">
        <v>0</v>
      </c>
      <c r="G95" s="13">
        <v>100</v>
      </c>
      <c r="H95" s="13" t="s">
        <v>18</v>
      </c>
    </row>
    <row r="96" ht="40" customHeight="1" spans="1:8">
      <c r="A96" s="13">
        <v>91</v>
      </c>
      <c r="B96" s="14" t="s">
        <v>107</v>
      </c>
      <c r="C96" s="14" t="s">
        <v>13</v>
      </c>
      <c r="D96" s="13">
        <v>14200</v>
      </c>
      <c r="E96" s="13">
        <v>14200</v>
      </c>
      <c r="F96" s="13">
        <v>0</v>
      </c>
      <c r="G96" s="13">
        <v>100</v>
      </c>
      <c r="H96" s="13" t="s">
        <v>18</v>
      </c>
    </row>
    <row r="97" ht="40" customHeight="1" spans="1:8">
      <c r="A97" s="13">
        <v>92</v>
      </c>
      <c r="B97" s="14" t="s">
        <v>107</v>
      </c>
      <c r="C97" s="14" t="s">
        <v>13</v>
      </c>
      <c r="D97" s="13">
        <v>92384.31738</v>
      </c>
      <c r="E97" s="13">
        <v>92384.31788</v>
      </c>
      <c r="F97" s="13">
        <v>0</v>
      </c>
      <c r="G97" s="13">
        <v>100</v>
      </c>
      <c r="H97" s="13" t="s">
        <v>18</v>
      </c>
    </row>
  </sheetData>
  <mergeCells count="4">
    <mergeCell ref="A1:B1"/>
    <mergeCell ref="A2:H2"/>
    <mergeCell ref="A4:C4"/>
    <mergeCell ref="F4:H4"/>
  </mergeCells>
  <printOptions horizontalCentered="1"/>
  <pageMargins left="0.590277777777778" right="0.590277777777778" top="0.629166666666667" bottom="0.471527777777778" header="0.511805555555556" footer="0.275"/>
  <pageSetup paperSize="9" scale="97" fitToHeight="0" orientation="landscape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K17:P26"/>
  <sheetViews>
    <sheetView workbookViewId="0">
      <selection activeCell="K21" sqref="K21"/>
    </sheetView>
  </sheetViews>
  <sheetFormatPr defaultColWidth="9" defaultRowHeight="13.5"/>
  <cols>
    <col min="11" max="11" width="12.625"/>
    <col min="14" max="14" width="19.125" customWidth="1"/>
    <col min="15" max="15" width="18.75" customWidth="1"/>
    <col min="16" max="16" width="19" customWidth="1"/>
  </cols>
  <sheetData>
    <row r="17" spans="11:11">
      <c r="K17">
        <f>600+5601.34+9020+9524.166+14200+92384.31738</f>
        <v>131329.82338</v>
      </c>
    </row>
    <row r="18" spans="11:14">
      <c r="K18">
        <f>600+5601.34+9020+9524.166+14200+92384.31738</f>
        <v>131329.82338</v>
      </c>
      <c r="N18">
        <f>30+14+60+11.1+40+40+300+30+29+0.0616+94+50+240+125+150.71+95+20+30+19+208.79+25+27+37+32.08+30+2+100+64+20+32+3.98+419.83+35+17+34.7</f>
        <v>2466.2516</v>
      </c>
    </row>
    <row r="19" spans="11:14">
      <c r="K19">
        <f>K18+O26</f>
        <v>138414.431314</v>
      </c>
      <c r="N19">
        <f>30+14+60+11.1+40+40+300+30+29+22+0.0616+94+50+240+125+150.71+95+20+30+19+208.79+25+27+37+32.08+30+2+100+64+20+32+3.98+419.83+35+17+34.7</f>
        <v>2488.2516</v>
      </c>
    </row>
    <row r="20" spans="11:14">
      <c r="K20">
        <f>7084.607934+131329.8234</f>
        <v>138414.431334</v>
      </c>
      <c r="N20">
        <f>30+14+60+11.1+40+40+300+30+29+22+0.0616+94+50+240+125+150.71+95+20+30+19+208.79+25+27+37+32.08+30+2+100+64+20+32+3.98+419.83+35+17+34.7</f>
        <v>2488.2516</v>
      </c>
    </row>
    <row r="21" spans="14:16">
      <c r="N21" s="1">
        <f>335+2057.41+174.77872+50+17.95+10+10+5.16+24.977092+10</f>
        <v>2695.275812</v>
      </c>
      <c r="O21">
        <f>335+2057.41+174.77872+50+17.95+10+10+5.16+24.977092+10</f>
        <v>2695.275812</v>
      </c>
      <c r="P21">
        <f>335+2057.41+174.77872+50+17.95+10+10+5.16+24.977092+10</f>
        <v>2695.275812</v>
      </c>
    </row>
    <row r="22" spans="14:16">
      <c r="N22">
        <f>15+10+3242.5+15+10+19.996+13.414+6+14.44518+6</f>
        <v>3352.35518</v>
      </c>
      <c r="O22">
        <f>15+10+3242.5+15+10+19.996+13.414+6+14.44518+6</f>
        <v>3352.35518</v>
      </c>
      <c r="P22">
        <f>15+10+3242.5+15+10+19.996+13.414+6+14.44518+6</f>
        <v>3352.35518</v>
      </c>
    </row>
    <row r="23" spans="14:16">
      <c r="N23">
        <f>17+15.797+5.64+16.538+221.3315+10+10+16+12.823652+8+5+346.86</f>
        <v>684.990152</v>
      </c>
      <c r="O23">
        <f>17+15.797+5.64+78.84+16.538+221.3315+10+10+16+12.823652+8+5+346.86</f>
        <v>763.830152</v>
      </c>
      <c r="P23">
        <f>17+15.797+5.64+78.84+16.538+221.3315+10+10+16+12.823652+8+5+346.86</f>
        <v>763.830152</v>
      </c>
    </row>
    <row r="24" spans="14:15">
      <c r="N24">
        <f>15+10+12+3.87+41+16.5+12.6+5.65+17.39303</f>
        <v>134.01303</v>
      </c>
      <c r="O24">
        <f>15+10+12+3.87+41+16.5+12.6+5.6505+17.39303</f>
        <v>134.01353</v>
      </c>
    </row>
    <row r="25" spans="14:15">
      <c r="N25">
        <f>12.48+16+25+25.65326+10+25+10+15</f>
        <v>139.13326</v>
      </c>
      <c r="O25">
        <f>12.48+16+25+25.65326+10+25+10+15</f>
        <v>139.13326</v>
      </c>
    </row>
    <row r="26" spans="15:15">
      <c r="O26">
        <f>SUM(O21:O25)</f>
        <v>7084.607934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l'q'q</cp:lastModifiedBy>
  <dcterms:created xsi:type="dcterms:W3CDTF">2020-04-13T05:45:00Z</dcterms:created>
  <cp:lastPrinted>2021-02-23T06:18:00Z</cp:lastPrinted>
  <dcterms:modified xsi:type="dcterms:W3CDTF">2023-09-26T01:16:18Z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2052-11.8.2.9067</vt:lpwstr>
  </property>
</Properties>
</file>